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4" i="1" l="1"/>
  <c r="C124" i="1"/>
  <c r="C122" i="1"/>
  <c r="C118" i="1"/>
  <c r="H24" i="1"/>
  <c r="H22" i="1"/>
  <c r="H47" i="1"/>
  <c r="H18" i="1"/>
  <c r="H28" i="1"/>
  <c r="H15" i="1" l="1"/>
  <c r="H57" i="1"/>
  <c r="H32" i="1" l="1"/>
  <c r="H36" i="1"/>
  <c r="H30" i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<sst xmlns="http://schemas.openxmlformats.org/spreadsheetml/2006/main" count="197" uniqueCount="133">
  <si>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</si>
  <si>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</si>
  <si>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</si>
  <si>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</si>
  <si>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</si>
  <si>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</si>
  <si>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</si>
  <si>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</si>
  <si>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</si>
  <si>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</si>
  <si>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</si>
  <si>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</si>
  <si>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</si>
  <si>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</si>
  <si>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</si>
  <si>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</si>
  <si>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</si>
  <si>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</si>
  <si>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</si>
  <si>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</si>
  <si>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</si>
  <si>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</si>
  <si>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</si>
  <si>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</si>
  <si>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</si>
  <si>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</si>
  <si>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</si>
  <si>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</si>
  <si>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</si>
  <si>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22.02.2023.godine Dom zdravlja Požarevac nije izvršio plaćanje prema dobavljačima:  </t>
  </si>
  <si>
    <t>Primljena i neutrošena participacija od 22.02.2023</t>
  </si>
  <si>
    <t>Dana: 22.02.2023</t>
  </si>
  <si>
    <t>AMD Pobeda</t>
  </si>
  <si>
    <t>AQUA MARIJA</t>
  </si>
  <si>
    <t>Auto-Mirkos</t>
  </si>
  <si>
    <t>Elping</t>
  </si>
  <si>
    <t>JKP Komunalne službe</t>
  </si>
  <si>
    <t>JP PTT SAOB. POŽAREVAC</t>
  </si>
  <si>
    <t>mt:s Telekom</t>
  </si>
  <si>
    <t>Medicinski fakultet Beograd</t>
  </si>
  <si>
    <t>MIM GLOBAL INVESTMENT</t>
  </si>
  <si>
    <t>M Parts</t>
  </si>
  <si>
    <t>NIPD Reč naroda</t>
  </si>
  <si>
    <t>Orion telekom</t>
  </si>
  <si>
    <t>PRINT</t>
  </si>
  <si>
    <t>PROFI-MOB</t>
  </si>
  <si>
    <t>Razvigor</t>
  </si>
  <si>
    <t>SBB</t>
  </si>
  <si>
    <t>Sektor</t>
  </si>
  <si>
    <t>Tip Top</t>
  </si>
  <si>
    <t>TNT TEAM Knjigovodstvena agencija</t>
  </si>
  <si>
    <t>Yettel</t>
  </si>
  <si>
    <t>Vicor</t>
  </si>
  <si>
    <t>ZR Aleksandar Tosic</t>
  </si>
  <si>
    <t>Vujić STR</t>
  </si>
  <si>
    <t>Zavod za javno zdravlje</t>
  </si>
  <si>
    <t>008-P/2023</t>
  </si>
  <si>
    <t>23-POS-01234</t>
  </si>
  <si>
    <t>22-40-3748</t>
  </si>
  <si>
    <t>22-70-0680</t>
  </si>
  <si>
    <t>043/23</t>
  </si>
  <si>
    <t>022/23</t>
  </si>
  <si>
    <t>103823</t>
  </si>
  <si>
    <t>103923</t>
  </si>
  <si>
    <t>104023</t>
  </si>
  <si>
    <t>178023</t>
  </si>
  <si>
    <t>178123</t>
  </si>
  <si>
    <t>178223</t>
  </si>
  <si>
    <t>103723</t>
  </si>
  <si>
    <t>230002100261</t>
  </si>
  <si>
    <t>56-256-012-1088090</t>
  </si>
  <si>
    <t>47-256-012-1088093</t>
  </si>
  <si>
    <t>91-256-065-1088092</t>
  </si>
  <si>
    <t>755/007758</t>
  </si>
  <si>
    <t>755/007775</t>
  </si>
  <si>
    <t>755/007802</t>
  </si>
  <si>
    <t>755/007902</t>
  </si>
  <si>
    <t>755/007805</t>
  </si>
  <si>
    <t>23-F03-00005</t>
  </si>
  <si>
    <t>202300140072/1</t>
  </si>
  <si>
    <t>1-93/2023</t>
  </si>
  <si>
    <t>UGF0131/23-0994</t>
  </si>
  <si>
    <t>5054/6380</t>
  </si>
  <si>
    <t>5056/6390</t>
  </si>
  <si>
    <t>5057/6394</t>
  </si>
  <si>
    <t>5055/6382</t>
  </si>
  <si>
    <t>5058/6407</t>
  </si>
  <si>
    <t>5063/6506</t>
  </si>
  <si>
    <t>5062/6504</t>
  </si>
  <si>
    <t>5061/6502</t>
  </si>
  <si>
    <t>211/6399</t>
  </si>
  <si>
    <t>2010/6396</t>
  </si>
  <si>
    <t>6/12</t>
  </si>
  <si>
    <t>2/2023</t>
  </si>
  <si>
    <t>17-23-1</t>
  </si>
  <si>
    <t>9060469337</t>
  </si>
  <si>
    <t>9061622412</t>
  </si>
  <si>
    <t>9062221755</t>
  </si>
  <si>
    <t>9062098918</t>
  </si>
  <si>
    <t>9062557565</t>
  </si>
  <si>
    <t>23-RN001000148</t>
  </si>
  <si>
    <t>23-RN001000151</t>
  </si>
  <si>
    <t>4/23</t>
  </si>
  <si>
    <t>IF23-0012</t>
  </si>
  <si>
    <t>11-34053516-2301</t>
  </si>
  <si>
    <t>R22-13276</t>
  </si>
  <si>
    <t>R22-13275</t>
  </si>
  <si>
    <t>019/2023</t>
  </si>
  <si>
    <t>30032</t>
  </si>
  <si>
    <t>15/99-570</t>
  </si>
  <si>
    <t>UKUPNO MATERIJALNI TROŠKOVI</t>
  </si>
  <si>
    <t xml:space="preserve">Profil </t>
  </si>
  <si>
    <t>Neo yu-dent</t>
  </si>
  <si>
    <t>Neodent</t>
  </si>
  <si>
    <t>68-PO1-1-167/2023</t>
  </si>
  <si>
    <t>411_0290_23</t>
  </si>
  <si>
    <t>10-01081-23</t>
  </si>
  <si>
    <t>UKUPNO MATERIJALNI TROŠKOVI-ZUBNO</t>
  </si>
  <si>
    <t>UKUPNO MATERIJALNI TROŠKOVI-ZUBNO-participacija</t>
  </si>
  <si>
    <t>Euromedicina</t>
  </si>
  <si>
    <t>Lavija</t>
  </si>
  <si>
    <t>Promedia</t>
  </si>
  <si>
    <t>Flora komerc</t>
  </si>
  <si>
    <t>22003758-002257</t>
  </si>
  <si>
    <t>1846/2022</t>
  </si>
  <si>
    <t>30/2023</t>
  </si>
  <si>
    <t>RO-23345/22</t>
  </si>
  <si>
    <t>R22-13902</t>
  </si>
  <si>
    <t>R22-13903</t>
  </si>
  <si>
    <t>R22-13819</t>
  </si>
  <si>
    <t>11028-22</t>
  </si>
  <si>
    <t>1828/2022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</si>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</sst>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7" fontId="9" fillId="0" borderId="1" xfId="1" applyNumberFormat="1" applyFont="1" applyBorder="1"/>
    <xf numFmtId="49" fontId="6" fillId="0" borderId="1" xfId="1" applyNumberFormat="1" applyBorder="1"/>
    <xf numFmtId="167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  <xf numFmtId="167" fontId="0" fillId="0" borderId="0" xfId="0" applyNumberFormat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abSelected="1" topLeftCell="B55" zoomScaleNormal="100" workbookViewId="0">
      <selection activeCell="F140" sqref="F14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44979</v>
      </c>
      <c r="H12" s="14">
        <v>2416321.66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44979</v>
      </c>
      <c r="H13" s="2">
        <f>H14+H29-H37-H50</f>
        <v>2407206.5300000003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44979</v>
      </c>
      <c r="H14" s="3">
        <f>SUM(H15:H28)</f>
        <v>4524519.3099999996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32357446.48+355585.05-31592892.26-764554.22-315339.48+315339.48+27572516.29-27495823.07-355585.05</f>
        <v>76693.219999999565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</f>
        <v>1661591.85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567520.5</f>
        <v>567520.5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</f>
        <v>1978624.61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</f>
        <v>240089.13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44979</v>
      </c>
      <c r="H29" s="3">
        <f>H30+H31+H32+H33+H35+H36+H34</f>
        <v>283886.69000000006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3297124.52-3294813.5</f>
        <v>2311.0200000000186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54083.33+36083.33-79080.99+36083.33</f>
        <v>47169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</f>
        <v>39529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44979</v>
      </c>
      <c r="H37" s="4">
        <f>SUM(H38:H49)</f>
        <v>2314955.46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567520.5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1747434.96</f>
        <v>1747434.96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44979</v>
      </c>
      <c r="H50" s="4">
        <f>SUM(H51:H56)</f>
        <v>86244.01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86244.01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44979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2416321.6599999992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3">
        <v>12000</v>
      </c>
      <c r="D63" s="54" t="s">
        <v>56</v>
      </c>
    </row>
    <row r="64" spans="2:12" x14ac:dyDescent="0.25">
      <c r="B64" s="52" t="s">
        <v>33</v>
      </c>
      <c r="C64" s="53">
        <v>6290</v>
      </c>
      <c r="D64" s="54" t="s">
        <v>57</v>
      </c>
    </row>
    <row r="65" spans="2:4" x14ac:dyDescent="0.25">
      <c r="B65" s="52" t="s">
        <v>34</v>
      </c>
      <c r="C65" s="53">
        <v>8278.69</v>
      </c>
      <c r="D65" s="54" t="s">
        <v>58</v>
      </c>
    </row>
    <row r="66" spans="2:4" x14ac:dyDescent="0.25">
      <c r="B66" s="52" t="s">
        <v>34</v>
      </c>
      <c r="C66" s="53">
        <v>18710.62</v>
      </c>
      <c r="D66" s="54" t="s">
        <v>59</v>
      </c>
    </row>
    <row r="67" spans="2:4" x14ac:dyDescent="0.25">
      <c r="B67" s="52" t="s">
        <v>35</v>
      </c>
      <c r="C67" s="53">
        <v>25000</v>
      </c>
      <c r="D67" s="54" t="s">
        <v>60</v>
      </c>
    </row>
    <row r="68" spans="2:4" x14ac:dyDescent="0.25">
      <c r="B68" s="52" t="s">
        <v>35</v>
      </c>
      <c r="C68" s="53">
        <v>25000</v>
      </c>
      <c r="D68" s="54" t="s">
        <v>61</v>
      </c>
    </row>
    <row r="69" spans="2:4" x14ac:dyDescent="0.25">
      <c r="B69" s="52" t="s">
        <v>36</v>
      </c>
      <c r="C69" s="53">
        <v>31944</v>
      </c>
      <c r="D69" s="54" t="s">
        <v>62</v>
      </c>
    </row>
    <row r="70" spans="2:4" x14ac:dyDescent="0.25">
      <c r="B70" s="52" t="s">
        <v>36</v>
      </c>
      <c r="C70" s="53">
        <v>52272</v>
      </c>
      <c r="D70" s="54" t="s">
        <v>63</v>
      </c>
    </row>
    <row r="71" spans="2:4" x14ac:dyDescent="0.25">
      <c r="B71" s="52" t="s">
        <v>36</v>
      </c>
      <c r="C71" s="53">
        <v>396.88</v>
      </c>
      <c r="D71" s="54" t="s">
        <v>64</v>
      </c>
    </row>
    <row r="72" spans="2:4" x14ac:dyDescent="0.25">
      <c r="B72" s="52" t="s">
        <v>36</v>
      </c>
      <c r="C72" s="53">
        <v>261.36</v>
      </c>
      <c r="D72" s="54" t="s">
        <v>65</v>
      </c>
    </row>
    <row r="73" spans="2:4" x14ac:dyDescent="0.25">
      <c r="B73" s="52" t="s">
        <v>36</v>
      </c>
      <c r="C73" s="53">
        <v>12351.68</v>
      </c>
      <c r="D73" s="54" t="s">
        <v>66</v>
      </c>
    </row>
    <row r="74" spans="2:4" x14ac:dyDescent="0.25">
      <c r="B74" s="52" t="s">
        <v>36</v>
      </c>
      <c r="C74" s="53">
        <v>667.92</v>
      </c>
      <c r="D74" s="54" t="s">
        <v>67</v>
      </c>
    </row>
    <row r="75" spans="2:4" x14ac:dyDescent="0.25">
      <c r="B75" s="52" t="s">
        <v>36</v>
      </c>
      <c r="C75" s="53">
        <v>52756</v>
      </c>
      <c r="D75" s="54" t="s">
        <v>68</v>
      </c>
    </row>
    <row r="76" spans="2:4" x14ac:dyDescent="0.25">
      <c r="B76" s="52" t="s">
        <v>37</v>
      </c>
      <c r="C76" s="53">
        <v>64641</v>
      </c>
      <c r="D76" s="54" t="s">
        <v>69</v>
      </c>
    </row>
    <row r="77" spans="2:4" x14ac:dyDescent="0.25">
      <c r="B77" s="52" t="s">
        <v>38</v>
      </c>
      <c r="C77" s="53">
        <v>2832.5</v>
      </c>
      <c r="D77" s="54" t="s">
        <v>70</v>
      </c>
    </row>
    <row r="78" spans="2:4" x14ac:dyDescent="0.25">
      <c r="B78" s="52" t="s">
        <v>38</v>
      </c>
      <c r="C78" s="53">
        <v>23375.51</v>
      </c>
      <c r="D78" s="54" t="s">
        <v>70</v>
      </c>
    </row>
    <row r="79" spans="2:4" x14ac:dyDescent="0.25">
      <c r="B79" s="52" t="s">
        <v>38</v>
      </c>
      <c r="C79" s="53">
        <v>5550</v>
      </c>
      <c r="D79" s="54" t="s">
        <v>71</v>
      </c>
    </row>
    <row r="80" spans="2:4" x14ac:dyDescent="0.25">
      <c r="B80" s="52" t="s">
        <v>38</v>
      </c>
      <c r="C80" s="53">
        <v>11394</v>
      </c>
      <c r="D80" s="54" t="s">
        <v>72</v>
      </c>
    </row>
    <row r="81" spans="2:4" x14ac:dyDescent="0.25">
      <c r="B81" s="52" t="s">
        <v>39</v>
      </c>
      <c r="C81" s="53">
        <v>180000</v>
      </c>
      <c r="D81" s="54" t="s">
        <v>73</v>
      </c>
    </row>
    <row r="82" spans="2:4" x14ac:dyDescent="0.25">
      <c r="B82" s="52" t="s">
        <v>39</v>
      </c>
      <c r="C82" s="53">
        <v>180000</v>
      </c>
      <c r="D82" s="54" t="s">
        <v>74</v>
      </c>
    </row>
    <row r="83" spans="2:4" x14ac:dyDescent="0.25">
      <c r="B83" s="52" t="s">
        <v>39</v>
      </c>
      <c r="C83" s="53">
        <v>180000</v>
      </c>
      <c r="D83" s="54" t="s">
        <v>75</v>
      </c>
    </row>
    <row r="84" spans="2:4" x14ac:dyDescent="0.25">
      <c r="B84" s="52" t="s">
        <v>39</v>
      </c>
      <c r="C84" s="53">
        <v>180000</v>
      </c>
      <c r="D84" s="54" t="s">
        <v>76</v>
      </c>
    </row>
    <row r="85" spans="2:4" x14ac:dyDescent="0.25">
      <c r="B85" s="52" t="s">
        <v>39</v>
      </c>
      <c r="C85" s="53">
        <v>180000</v>
      </c>
      <c r="D85" s="54" t="s">
        <v>77</v>
      </c>
    </row>
    <row r="86" spans="2:4" x14ac:dyDescent="0.25">
      <c r="B86" s="52" t="s">
        <v>40</v>
      </c>
      <c r="C86" s="53">
        <v>4200</v>
      </c>
      <c r="D86" s="54" t="s">
        <v>78</v>
      </c>
    </row>
    <row r="87" spans="2:4" x14ac:dyDescent="0.25">
      <c r="B87" s="52" t="s">
        <v>41</v>
      </c>
      <c r="C87" s="53">
        <v>1000</v>
      </c>
      <c r="D87" s="54" t="s">
        <v>79</v>
      </c>
    </row>
    <row r="88" spans="2:4" x14ac:dyDescent="0.25">
      <c r="B88" s="52" t="s">
        <v>42</v>
      </c>
      <c r="C88" s="53">
        <v>15000</v>
      </c>
      <c r="D88" s="54" t="s">
        <v>80</v>
      </c>
    </row>
    <row r="89" spans="2:4" x14ac:dyDescent="0.25">
      <c r="B89" s="52" t="s">
        <v>43</v>
      </c>
      <c r="C89" s="53">
        <v>1798.8</v>
      </c>
      <c r="D89" s="54" t="s">
        <v>81</v>
      </c>
    </row>
    <row r="90" spans="2:4" x14ac:dyDescent="0.25">
      <c r="B90" s="52" t="s">
        <v>44</v>
      </c>
      <c r="C90" s="53">
        <v>3000</v>
      </c>
      <c r="D90" s="54" t="s">
        <v>82</v>
      </c>
    </row>
    <row r="91" spans="2:4" x14ac:dyDescent="0.25">
      <c r="B91" s="52" t="s">
        <v>44</v>
      </c>
      <c r="C91" s="53">
        <v>5600</v>
      </c>
      <c r="D91" s="54" t="s">
        <v>83</v>
      </c>
    </row>
    <row r="92" spans="2:4" x14ac:dyDescent="0.25">
      <c r="B92" s="52" t="s">
        <v>44</v>
      </c>
      <c r="C92" s="53">
        <v>2000</v>
      </c>
      <c r="D92" s="54" t="s">
        <v>84</v>
      </c>
    </row>
    <row r="93" spans="2:4" x14ac:dyDescent="0.25">
      <c r="B93" s="52" t="s">
        <v>44</v>
      </c>
      <c r="C93" s="53">
        <v>6300</v>
      </c>
      <c r="D93" s="54" t="s">
        <v>85</v>
      </c>
    </row>
    <row r="94" spans="2:4" x14ac:dyDescent="0.25">
      <c r="B94" s="52" t="s">
        <v>44</v>
      </c>
      <c r="C94" s="53">
        <v>4000</v>
      </c>
      <c r="D94" s="54" t="s">
        <v>86</v>
      </c>
    </row>
    <row r="95" spans="2:4" x14ac:dyDescent="0.25">
      <c r="B95" s="52" t="s">
        <v>44</v>
      </c>
      <c r="C95" s="53">
        <v>6300</v>
      </c>
      <c r="D95" s="54" t="s">
        <v>87</v>
      </c>
    </row>
    <row r="96" spans="2:4" x14ac:dyDescent="0.25">
      <c r="B96" s="52" t="s">
        <v>44</v>
      </c>
      <c r="C96" s="53">
        <v>10160</v>
      </c>
      <c r="D96" s="54" t="s">
        <v>88</v>
      </c>
    </row>
    <row r="97" spans="2:4" x14ac:dyDescent="0.25">
      <c r="B97" s="52" t="s">
        <v>44</v>
      </c>
      <c r="C97" s="53">
        <v>1800</v>
      </c>
      <c r="D97" s="54" t="s">
        <v>89</v>
      </c>
    </row>
    <row r="98" spans="2:4" x14ac:dyDescent="0.25">
      <c r="B98" s="52" t="s">
        <v>44</v>
      </c>
      <c r="C98" s="53">
        <v>3500</v>
      </c>
      <c r="D98" s="54" t="s">
        <v>90</v>
      </c>
    </row>
    <row r="99" spans="2:4" x14ac:dyDescent="0.25">
      <c r="B99" s="52" t="s">
        <v>44</v>
      </c>
      <c r="C99" s="53">
        <v>2500</v>
      </c>
      <c r="D99" s="54" t="s">
        <v>91</v>
      </c>
    </row>
    <row r="100" spans="2:4" x14ac:dyDescent="0.25">
      <c r="B100" s="52" t="s">
        <v>45</v>
      </c>
      <c r="C100" s="53">
        <v>12600</v>
      </c>
      <c r="D100" s="54" t="s">
        <v>92</v>
      </c>
    </row>
    <row r="101" spans="2:4" x14ac:dyDescent="0.25">
      <c r="B101" s="52" t="s">
        <v>45</v>
      </c>
      <c r="C101" s="53">
        <v>125600</v>
      </c>
      <c r="D101" s="54" t="s">
        <v>93</v>
      </c>
    </row>
    <row r="102" spans="2:4" x14ac:dyDescent="0.25">
      <c r="B102" s="52" t="s">
        <v>46</v>
      </c>
      <c r="C102" s="53">
        <v>8000</v>
      </c>
      <c r="D102" s="54" t="s">
        <v>94</v>
      </c>
    </row>
    <row r="103" spans="2:4" x14ac:dyDescent="0.25">
      <c r="B103" s="52" t="s">
        <v>47</v>
      </c>
      <c r="C103" s="53">
        <v>5700</v>
      </c>
      <c r="D103" s="54" t="s">
        <v>95</v>
      </c>
    </row>
    <row r="104" spans="2:4" x14ac:dyDescent="0.25">
      <c r="B104" s="52" t="s">
        <v>47</v>
      </c>
      <c r="C104" s="53">
        <v>5853</v>
      </c>
      <c r="D104" s="54" t="s">
        <v>96</v>
      </c>
    </row>
    <row r="105" spans="2:4" x14ac:dyDescent="0.25">
      <c r="B105" s="52" t="s">
        <v>47</v>
      </c>
      <c r="C105" s="53">
        <v>1599</v>
      </c>
      <c r="D105" s="54" t="s">
        <v>97</v>
      </c>
    </row>
    <row r="106" spans="2:4" x14ac:dyDescent="0.25">
      <c r="B106" s="52" t="s">
        <v>47</v>
      </c>
      <c r="C106" s="53">
        <v>4620</v>
      </c>
      <c r="D106" s="54" t="s">
        <v>98</v>
      </c>
    </row>
    <row r="107" spans="2:4" x14ac:dyDescent="0.25">
      <c r="B107" s="52" t="s">
        <v>47</v>
      </c>
      <c r="C107" s="53">
        <v>5700</v>
      </c>
      <c r="D107" s="54" t="s">
        <v>99</v>
      </c>
    </row>
    <row r="108" spans="2:4" x14ac:dyDescent="0.25">
      <c r="B108" s="52" t="s">
        <v>48</v>
      </c>
      <c r="C108" s="53">
        <v>7380</v>
      </c>
      <c r="D108" s="54" t="s">
        <v>100</v>
      </c>
    </row>
    <row r="109" spans="2:4" x14ac:dyDescent="0.25">
      <c r="B109" s="52" t="s">
        <v>48</v>
      </c>
      <c r="C109" s="53">
        <v>13200</v>
      </c>
      <c r="D109" s="54" t="s">
        <v>101</v>
      </c>
    </row>
    <row r="110" spans="2:4" x14ac:dyDescent="0.25">
      <c r="B110" s="52" t="s">
        <v>49</v>
      </c>
      <c r="C110" s="53">
        <v>60054</v>
      </c>
      <c r="D110" s="54" t="s">
        <v>102</v>
      </c>
    </row>
    <row r="111" spans="2:4" x14ac:dyDescent="0.25">
      <c r="B111" s="52" t="s">
        <v>50</v>
      </c>
      <c r="C111" s="53">
        <v>25000</v>
      </c>
      <c r="D111" s="54" t="s">
        <v>103</v>
      </c>
    </row>
    <row r="112" spans="2:4" x14ac:dyDescent="0.25">
      <c r="B112" s="52" t="s">
        <v>51</v>
      </c>
      <c r="C112" s="53">
        <v>37488</v>
      </c>
      <c r="D112" s="54" t="s">
        <v>104</v>
      </c>
    </row>
    <row r="113" spans="2:5" x14ac:dyDescent="0.25">
      <c r="B113" s="52" t="s">
        <v>52</v>
      </c>
      <c r="C113" s="53">
        <v>57120</v>
      </c>
      <c r="D113" s="54" t="s">
        <v>105</v>
      </c>
    </row>
    <row r="114" spans="2:5" x14ac:dyDescent="0.25">
      <c r="B114" s="52" t="s">
        <v>52</v>
      </c>
      <c r="C114" s="53">
        <v>16200</v>
      </c>
      <c r="D114" s="54" t="s">
        <v>106</v>
      </c>
    </row>
    <row r="115" spans="2:5" x14ac:dyDescent="0.25">
      <c r="B115" s="52" t="s">
        <v>53</v>
      </c>
      <c r="C115" s="53">
        <v>6840</v>
      </c>
      <c r="D115" s="54" t="s">
        <v>107</v>
      </c>
    </row>
    <row r="116" spans="2:5" x14ac:dyDescent="0.25">
      <c r="B116" s="52" t="s">
        <v>54</v>
      </c>
      <c r="C116" s="53">
        <v>4200</v>
      </c>
      <c r="D116" s="54" t="s">
        <v>108</v>
      </c>
    </row>
    <row r="117" spans="2:5" x14ac:dyDescent="0.25">
      <c r="B117" s="52" t="s">
        <v>55</v>
      </c>
      <c r="C117" s="53">
        <v>29400</v>
      </c>
      <c r="D117" s="54" t="s">
        <v>109</v>
      </c>
    </row>
    <row r="118" spans="2:5" x14ac:dyDescent="0.25">
      <c r="B118" s="56" t="s">
        <v>110</v>
      </c>
      <c r="C118" s="55">
        <f>SUM(C63:C117)</f>
        <v>1747434.9600000002</v>
      </c>
      <c r="D118" s="54"/>
    </row>
    <row r="119" spans="2:5" x14ac:dyDescent="0.25">
      <c r="B119" s="52" t="s">
        <v>111</v>
      </c>
      <c r="C119" s="53">
        <v>4900.01</v>
      </c>
      <c r="D119" s="54" t="s">
        <v>114</v>
      </c>
    </row>
    <row r="120" spans="2:5" x14ac:dyDescent="0.25">
      <c r="B120" s="52" t="s">
        <v>112</v>
      </c>
      <c r="C120" s="53">
        <v>13924.99</v>
      </c>
      <c r="D120" s="54" t="s">
        <v>115</v>
      </c>
    </row>
    <row r="121" spans="2:5" x14ac:dyDescent="0.25">
      <c r="B121" s="52" t="s">
        <v>113</v>
      </c>
      <c r="C121" s="53">
        <v>28344</v>
      </c>
      <c r="D121" s="54" t="s">
        <v>116</v>
      </c>
    </row>
    <row r="122" spans="2:5" x14ac:dyDescent="0.25">
      <c r="B122" s="56" t="s">
        <v>117</v>
      </c>
      <c r="C122" s="55">
        <f>SUM(C119:C121)</f>
        <v>47169</v>
      </c>
      <c r="D122" s="54"/>
      <c r="E122" s="57"/>
    </row>
    <row r="123" spans="2:5" x14ac:dyDescent="0.25">
      <c r="B123" s="52" t="s">
        <v>112</v>
      </c>
      <c r="C123" s="53">
        <v>39075.01</v>
      </c>
      <c r="D123" s="54" t="s">
        <v>115</v>
      </c>
      <c r="E123" s="57"/>
    </row>
    <row r="124" spans="2:5" x14ac:dyDescent="0.25">
      <c r="B124" s="56" t="s">
        <v>118</v>
      </c>
      <c r="C124" s="55">
        <f>SUM(C123)</f>
        <v>39075.01</v>
      </c>
      <c r="D124" s="54"/>
      <c r="E124" s="57"/>
    </row>
    <row r="125" spans="2:5" x14ac:dyDescent="0.25">
      <c r="B125" s="52" t="s">
        <v>119</v>
      </c>
      <c r="C125" s="53">
        <v>29344</v>
      </c>
      <c r="D125" s="54" t="s">
        <v>123</v>
      </c>
    </row>
    <row r="126" spans="2:5" x14ac:dyDescent="0.25">
      <c r="B126" s="52" t="s">
        <v>120</v>
      </c>
      <c r="C126" s="53">
        <v>2145</v>
      </c>
      <c r="D126" s="54" t="s">
        <v>124</v>
      </c>
    </row>
    <row r="127" spans="2:5" x14ac:dyDescent="0.25">
      <c r="B127" s="52" t="s">
        <v>120</v>
      </c>
      <c r="C127" s="53">
        <v>13216</v>
      </c>
      <c r="D127" s="54" t="s">
        <v>125</v>
      </c>
    </row>
    <row r="128" spans="2:5" x14ac:dyDescent="0.25">
      <c r="B128" s="52" t="s">
        <v>121</v>
      </c>
      <c r="C128" s="53">
        <v>66144</v>
      </c>
      <c r="D128" s="54" t="s">
        <v>126</v>
      </c>
    </row>
    <row r="129" spans="2:4" x14ac:dyDescent="0.25">
      <c r="B129" s="52" t="s">
        <v>52</v>
      </c>
      <c r="C129" s="53">
        <v>338640.5</v>
      </c>
      <c r="D129" s="54" t="s">
        <v>127</v>
      </c>
    </row>
    <row r="130" spans="2:4" x14ac:dyDescent="0.25">
      <c r="B130" s="52" t="s">
        <v>52</v>
      </c>
      <c r="C130" s="53">
        <v>45159</v>
      </c>
      <c r="D130" s="54" t="s">
        <v>128</v>
      </c>
    </row>
    <row r="131" spans="2:4" x14ac:dyDescent="0.25">
      <c r="B131" s="52" t="s">
        <v>52</v>
      </c>
      <c r="C131" s="53">
        <v>65804</v>
      </c>
      <c r="D131" s="54" t="s">
        <v>129</v>
      </c>
    </row>
    <row r="132" spans="2:4" x14ac:dyDescent="0.25">
      <c r="B132" s="52" t="s">
        <v>122</v>
      </c>
      <c r="C132" s="53">
        <v>5748</v>
      </c>
      <c r="D132" s="54" t="s">
        <v>130</v>
      </c>
    </row>
    <row r="133" spans="2:4" x14ac:dyDescent="0.25">
      <c r="B133" s="52" t="s">
        <v>120</v>
      </c>
      <c r="C133" s="53">
        <v>1320</v>
      </c>
      <c r="D133" s="54" t="s">
        <v>131</v>
      </c>
    </row>
    <row r="134" spans="2:4" x14ac:dyDescent="0.25">
      <c r="B134" s="56" t="s">
        <v>132</v>
      </c>
      <c r="C134" s="55">
        <f>SUM(C125:C133)</f>
        <v>567520.5</v>
      </c>
      <c r="D134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2023-02-23T09:02:53Z</dcterms:modified>
  <cp:category/>
  <cp:contentStatus/>
</cp:coreProperties>
</file>